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교육원\01 업무\01 2026\01 교육원 운영\00 예결산\30 2025 결산\"/>
    </mc:Choice>
  </mc:AlternateContent>
  <xr:revisionPtr revIDLastSave="0" documentId="8_{5CCEE3BA-CCB8-439A-8244-5F2E90A52155}" xr6:coauthVersionLast="47" xr6:coauthVersionMax="47" xr10:uidLastSave="{00000000-0000-0000-0000-000000000000}"/>
  <bookViews>
    <workbookView xWindow="-120" yWindow="-120" windowWidth="38640" windowHeight="15720" tabRatio="858" xr2:uid="{00000000-000D-0000-FFFF-FFFF00000000}"/>
  </bookViews>
  <sheets>
    <sheet name="2025 세입결산서" sheetId="10" r:id="rId1"/>
    <sheet name="2025 세출결산서" sheetId="9" r:id="rId2"/>
  </sheets>
  <definedNames>
    <definedName name="_xlnm._FilterDatabase" hidden="1">#REF!</definedName>
    <definedName name="교육부기타지원금">#REF!</definedName>
    <definedName name="교육부사업비">#REF!</definedName>
    <definedName name="교육부사업비지원금">#REF!</definedName>
    <definedName name="교육부지원금반납금">#REF!</definedName>
    <definedName name="교육부해외한국어보급사업비">#REF!</definedName>
    <definedName name="교육부해외한국어보급사업비지원금">#REF!</definedName>
    <definedName name="교육원자체사업비">#REF!</definedName>
    <definedName name="다음연도이월사업비">#REF!</definedName>
    <definedName name="다음연도이월순세계잉여금">#REF!</definedName>
    <definedName name="대수선비">#REF!</definedName>
    <definedName name="대수선비지원금">#REF!</definedName>
    <definedName name="수강료수입">#REF!</definedName>
    <definedName name="시설비">#REF!</definedName>
    <definedName name="시설비지원금">#REF!</definedName>
    <definedName name="시설사용료지원금">#REF!</definedName>
    <definedName name="운영비">#REF!</definedName>
    <definedName name="운영비지원금">#REF!</definedName>
    <definedName name="이자수입">#REF!</definedName>
    <definedName name="임차료">#REF!</definedName>
    <definedName name="임차료지원금">#REF!</definedName>
    <definedName name="자산매각수입">#REF!</definedName>
    <definedName name="잡비용">#REF!</definedName>
    <definedName name="잡수입">#REF!</definedName>
    <definedName name="지난연도이월사업비">#REF!</definedName>
    <definedName name="지난연도이월순세계잉여금">#REF!</definedName>
    <definedName name="타기관경상운영비지원금">#REF!</definedName>
    <definedName name="타기관사업비">#REF!</definedName>
    <definedName name="타기관사업비지원금">#REF!</definedName>
    <definedName name="타기관지원금반납금">#REF!</definedName>
    <definedName name="퇴직충당금">#REF!</definedName>
    <definedName name="현지채용인건비">#REF!</definedName>
    <definedName name="현지채용인건비지원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0" l="1"/>
  <c r="D35" i="10" s="1"/>
  <c r="D32" i="10"/>
  <c r="D30" i="10"/>
  <c r="D25" i="10" s="1"/>
  <c r="D28" i="10"/>
  <c r="D26" i="10"/>
  <c r="D23" i="10"/>
  <c r="D21" i="10"/>
  <c r="D20" i="10"/>
  <c r="D18" i="10"/>
  <c r="D16" i="10"/>
  <c r="D14" i="10"/>
  <c r="D8" i="10"/>
  <c r="D7" i="10" s="1"/>
  <c r="D39" i="10" l="1"/>
  <c r="D30" i="9" l="1"/>
  <c r="D29" i="9" s="1"/>
  <c r="D27" i="9"/>
  <c r="D24" i="9"/>
  <c r="D23" i="9"/>
  <c r="D21" i="9"/>
  <c r="D19" i="9"/>
  <c r="D16" i="9"/>
  <c r="D15" i="9" s="1"/>
  <c r="D8" i="9"/>
  <c r="D7" i="9" s="1"/>
  <c r="D33" i="9" s="1"/>
</calcChain>
</file>

<file path=xl/sharedStrings.xml><?xml version="1.0" encoding="utf-8"?>
<sst xmlns="http://schemas.openxmlformats.org/spreadsheetml/2006/main" count="76" uniqueCount="56">
  <si>
    <t>관</t>
  </si>
  <si>
    <t>항</t>
  </si>
  <si>
    <t>목</t>
  </si>
  <si>
    <t>운영비</t>
    <phoneticPr fontId="3" type="noConversion"/>
  </si>
  <si>
    <t>임차료</t>
    <phoneticPr fontId="3" type="noConversion"/>
  </si>
  <si>
    <t>사업비</t>
    <phoneticPr fontId="3" type="noConversion"/>
  </si>
  <si>
    <t>경상운영비</t>
    <phoneticPr fontId="3" type="noConversion"/>
  </si>
  <si>
    <t>대수선비</t>
    <phoneticPr fontId="3" type="noConversion"/>
  </si>
  <si>
    <t>시설비</t>
    <phoneticPr fontId="3" type="noConversion"/>
  </si>
  <si>
    <t>과 목</t>
    <phoneticPr fontId="3" type="noConversion"/>
  </si>
  <si>
    <t>기타지출</t>
    <phoneticPr fontId="3" type="noConversion"/>
  </si>
  <si>
    <t>반납금</t>
    <phoneticPr fontId="3" type="noConversion"/>
  </si>
  <si>
    <t>다음연도이월금</t>
    <phoneticPr fontId="3" type="noConversion"/>
  </si>
  <si>
    <t>다음연도이월사업비</t>
    <phoneticPr fontId="3" type="noConversion"/>
  </si>
  <si>
    <t>잡비용</t>
    <phoneticPr fontId="3" type="noConversion"/>
  </si>
  <si>
    <t>세출결산서</t>
    <phoneticPr fontId="3" type="noConversion"/>
  </si>
  <si>
    <t>현지채용인건비</t>
    <phoneticPr fontId="3" type="noConversion"/>
  </si>
  <si>
    <t>결산액</t>
    <phoneticPr fontId="3" type="noConversion"/>
  </si>
  <si>
    <t>세출 총계</t>
    <phoneticPr fontId="3" type="noConversion"/>
  </si>
  <si>
    <t>퇴직급여충당금</t>
    <phoneticPr fontId="3" type="noConversion"/>
  </si>
  <si>
    <t>교육부사업비</t>
    <phoneticPr fontId="3" type="noConversion"/>
  </si>
  <si>
    <t>교육부해외한국어보급사업비</t>
    <phoneticPr fontId="3" type="noConversion"/>
  </si>
  <si>
    <t>타기관사업비</t>
    <phoneticPr fontId="3" type="noConversion"/>
  </si>
  <si>
    <t>교육원자체사업비</t>
    <phoneticPr fontId="3" type="noConversion"/>
  </si>
  <si>
    <t>교육부지원금반납금</t>
    <phoneticPr fontId="3" type="noConversion"/>
  </si>
  <si>
    <t>타기관지원금반납금</t>
    <phoneticPr fontId="3" type="noConversion"/>
  </si>
  <si>
    <t>다음연도이월순세계잉여금</t>
    <phoneticPr fontId="3" type="noConversion"/>
  </si>
  <si>
    <t>단위 :</t>
    <phoneticPr fontId="3" type="noConversion"/>
  </si>
  <si>
    <t>(2025. 01. 01. 부터 2025. 12. 31. 까지)</t>
    <phoneticPr fontId="3" type="noConversion"/>
  </si>
  <si>
    <t>세입결산서</t>
    <phoneticPr fontId="3" type="noConversion"/>
  </si>
  <si>
    <t>교육부지원금수입</t>
    <phoneticPr fontId="3" type="noConversion"/>
  </si>
  <si>
    <t>교육부경상운영비지원금</t>
    <phoneticPr fontId="3" type="noConversion"/>
  </si>
  <si>
    <t>현지채용인건비지원금</t>
    <phoneticPr fontId="3" type="noConversion"/>
  </si>
  <si>
    <t>운영비지원금</t>
    <phoneticPr fontId="3" type="noConversion"/>
  </si>
  <si>
    <t>임차료지원금</t>
    <phoneticPr fontId="3" type="noConversion"/>
  </si>
  <si>
    <t>대수선비지원금</t>
    <phoneticPr fontId="3" type="noConversion"/>
  </si>
  <si>
    <t>시설비지원금</t>
    <phoneticPr fontId="3" type="noConversion"/>
  </si>
  <si>
    <t>교육부사업비지원금</t>
    <phoneticPr fontId="3" type="noConversion"/>
  </si>
  <si>
    <t>교육부해외한국어보급사업지원금</t>
    <phoneticPr fontId="3" type="noConversion"/>
  </si>
  <si>
    <t>교육부해외한국어보급사업비지원금</t>
    <phoneticPr fontId="3" type="noConversion"/>
  </si>
  <si>
    <t>교육부기타지원금</t>
    <phoneticPr fontId="3" type="noConversion"/>
  </si>
  <si>
    <t>타기관지원금수입</t>
    <phoneticPr fontId="3" type="noConversion"/>
  </si>
  <si>
    <t>타기관경상운영비지원금</t>
    <phoneticPr fontId="3" type="noConversion"/>
  </si>
  <si>
    <t>타기관사업비지원금</t>
    <phoneticPr fontId="3" type="noConversion"/>
  </si>
  <si>
    <t>자체수입</t>
    <phoneticPr fontId="3" type="noConversion"/>
  </si>
  <si>
    <t>시설사용료수입</t>
    <phoneticPr fontId="3" type="noConversion"/>
  </si>
  <si>
    <t>수강료수입</t>
    <phoneticPr fontId="3" type="noConversion"/>
  </si>
  <si>
    <t>자산매각수입</t>
    <phoneticPr fontId="3" type="noConversion"/>
  </si>
  <si>
    <t>기타자체수입</t>
    <phoneticPr fontId="3" type="noConversion"/>
  </si>
  <si>
    <t>이자수입</t>
    <phoneticPr fontId="3" type="noConversion"/>
  </si>
  <si>
    <t>잡수입</t>
    <phoneticPr fontId="3" type="noConversion"/>
  </si>
  <si>
    <t>지난연도이월금</t>
    <phoneticPr fontId="3" type="noConversion"/>
  </si>
  <si>
    <t>지난연도이월사업비</t>
    <phoneticPr fontId="3" type="noConversion"/>
  </si>
  <si>
    <t>지난연도이월순세계잉여금</t>
    <phoneticPr fontId="3" type="noConversion"/>
  </si>
  <si>
    <t>세입 총계</t>
    <phoneticPr fontId="3" type="noConversion"/>
  </si>
  <si>
    <t>단위 : USD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</si>
</sst>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8" formatCode="#,##0.00;[Red]\-#,##0;\-"/>
  </numFmts>
  <fonts count="15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2"/>
      <charset val="129"/>
      <scheme val="minor"/>
    </font>
    <font>
      <sz val="11"/>
      <name val="ＭＳ Ｐゴシック"/>
      <family val="2"/>
      <charset val="128"/>
    </font>
    <font>
      <b/>
      <sz val="10"/>
      <color rgb="FF000000"/>
      <name val="맑은 고딕"/>
      <family val="3"/>
      <charset val="129"/>
      <scheme val="major"/>
    </font>
    <font>
      <b/>
      <sz val="16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  <scheme val="minor"/>
    </font>
    <font>
      <b/>
      <sz val="11"/>
      <color theme="4" tint="-0.249977111117893"/>
      <name val="맑은 고딕"/>
      <family val="3"/>
      <charset val="129"/>
    </font>
    <font>
      <sz val="11"/>
      <name val="돋움"/>
      <family val="3"/>
      <charset val="129"/>
    </font>
    <font>
      <b/>
      <sz val="11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rgb="FF999999"/>
      </right>
      <top style="medium">
        <color indexed="64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medium">
        <color indexed="64"/>
      </top>
      <bottom style="thin">
        <color rgb="FF999999"/>
      </bottom>
      <diagonal/>
    </border>
    <border>
      <left style="thin">
        <color rgb="FF999999"/>
      </left>
      <right/>
      <top style="medium">
        <color indexed="64"/>
      </top>
      <bottom style="thin">
        <color rgb="FF999999"/>
      </bottom>
      <diagonal/>
    </border>
    <border>
      <left style="medium">
        <color indexed="64"/>
      </left>
      <right style="thin">
        <color rgb="FF999999"/>
      </right>
      <top style="thin">
        <color rgb="FF999999"/>
      </top>
      <bottom/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rgb="FF999999"/>
      </right>
      <top style="thin">
        <color theme="0" tint="-0.499984740745262"/>
      </top>
      <bottom style="medium">
        <color indexed="64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medium">
        <color indexed="64"/>
      </bottom>
      <diagonal/>
    </border>
    <border>
      <left style="thin">
        <color rgb="FF999999"/>
      </left>
      <right/>
      <top style="medium">
        <color indexed="64"/>
      </top>
      <bottom/>
      <diagonal/>
    </border>
    <border>
      <left/>
      <right style="thin">
        <color rgb="FF999999"/>
      </right>
      <top style="medium">
        <color indexed="64"/>
      </top>
      <bottom/>
      <diagonal/>
    </border>
    <border>
      <left style="thin">
        <color rgb="FF999999"/>
      </left>
      <right/>
      <top/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38" fontId="7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12" fillId="0" borderId="0"/>
    <xf numFmtId="41" fontId="12" fillId="0" borderId="0" applyFont="0" applyFill="0" applyBorder="0" applyAlignment="0" applyProtection="0"/>
    <xf numFmtId="0" fontId="6" fillId="0" borderId="0">
      <alignment vertical="center"/>
    </xf>
  </cellStyleXfs>
  <cellXfs count="43">
    <xf numFmtId="0" fontId="0" fillId="0" borderId="0" xfId="0">
      <alignment vertical="center"/>
    </xf>
    <xf numFmtId="41" fontId="9" fillId="0" borderId="0" xfId="3" applyFont="1" applyBorder="1" applyAlignment="1" applyProtection="1">
      <alignment horizontal="centerContinuous" vertical="center"/>
      <protection locked="0"/>
    </xf>
    <xf numFmtId="0" fontId="6" fillId="0" borderId="0" xfId="0" applyFont="1" applyAlignment="1" applyProtection="1">
      <alignment horizontal="centerContinuous" vertical="center"/>
      <protection locked="0"/>
    </xf>
    <xf numFmtId="0" fontId="0" fillId="0" borderId="0" xfId="0" applyProtection="1">
      <alignment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right" vertical="center"/>
      <protection locked="0"/>
    </xf>
    <xf numFmtId="0" fontId="4" fillId="2" borderId="10" xfId="0" applyFont="1" applyFill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4" fillId="3" borderId="4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8" fillId="4" borderId="9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41" fontId="9" fillId="0" borderId="0" xfId="3" applyFont="1" applyBorder="1" applyAlignment="1" applyProtection="1">
      <alignment horizontal="center" vertical="center"/>
      <protection locked="0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41" fontId="11" fillId="0" borderId="0" xfId="3" applyFont="1" applyBorder="1" applyAlignment="1" applyProtection="1">
      <alignment horizontal="center" vertical="center"/>
      <protection locked="0"/>
    </xf>
    <xf numFmtId="0" fontId="8" fillId="4" borderId="17" xfId="0" applyFont="1" applyFill="1" applyBorder="1" applyAlignment="1">
      <alignment horizontal="center" vertical="center" shrinkToFit="1"/>
    </xf>
    <xf numFmtId="0" fontId="8" fillId="4" borderId="18" xfId="0" applyFont="1" applyFill="1" applyBorder="1" applyAlignment="1">
      <alignment horizontal="center" vertical="center" shrinkToFit="1"/>
    </xf>
    <xf numFmtId="0" fontId="8" fillId="4" borderId="19" xfId="0" applyFont="1" applyFill="1" applyBorder="1" applyAlignment="1">
      <alignment horizontal="center" vertical="center" shrinkToFit="1"/>
    </xf>
    <xf numFmtId="0" fontId="8" fillId="4" borderId="20" xfId="0" applyFont="1" applyFill="1" applyBorder="1" applyAlignment="1">
      <alignment horizontal="center" vertical="center" shrinkToFit="1"/>
    </xf>
    <xf numFmtId="178" fontId="2" fillId="2" borderId="15" xfId="0" applyNumberFormat="1" applyFont="1" applyFill="1" applyBorder="1" applyAlignment="1">
      <alignment horizontal="center" vertical="center" wrapText="1"/>
    </xf>
    <xf numFmtId="178" fontId="2" fillId="2" borderId="21" xfId="0" applyNumberFormat="1" applyFont="1" applyFill="1" applyBorder="1" applyAlignment="1">
      <alignment horizontal="center" vertical="center" wrapText="1"/>
    </xf>
    <xf numFmtId="178" fontId="2" fillId="3" borderId="15" xfId="0" applyNumberFormat="1" applyFont="1" applyFill="1" applyBorder="1" applyAlignment="1">
      <alignment horizontal="center" vertical="center" wrapText="1"/>
    </xf>
    <xf numFmtId="178" fontId="2" fillId="3" borderId="21" xfId="0" applyNumberFormat="1" applyFont="1" applyFill="1" applyBorder="1" applyAlignment="1">
      <alignment horizontal="center" vertical="center" wrapText="1"/>
    </xf>
    <xf numFmtId="178" fontId="2" fillId="0" borderId="15" xfId="0" applyNumberFormat="1" applyFont="1" applyBorder="1" applyAlignment="1" applyProtection="1">
      <alignment horizontal="center" vertical="center" wrapText="1"/>
      <protection locked="0"/>
    </xf>
    <xf numFmtId="178" fontId="2" fillId="0" borderId="21" xfId="0" applyNumberFormat="1" applyFont="1" applyBorder="1" applyAlignment="1" applyProtection="1">
      <alignment horizontal="center" vertical="center" wrapText="1"/>
      <protection locked="0"/>
    </xf>
    <xf numFmtId="178" fontId="2" fillId="2" borderId="16" xfId="0" applyNumberFormat="1" applyFont="1" applyFill="1" applyBorder="1" applyAlignment="1">
      <alignment horizontal="center" vertical="center" wrapText="1"/>
    </xf>
    <xf numFmtId="178" fontId="2" fillId="2" borderId="22" xfId="0" applyNumberFormat="1" applyFont="1" applyFill="1" applyBorder="1" applyAlignment="1">
      <alignment horizontal="center" vertical="center" wrapText="1"/>
    </xf>
    <xf numFmtId="0" fontId="10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right" vertical="center"/>
      <protection locked="0"/>
    </xf>
  </cellXfs>
  <cellStyles count="7">
    <cellStyle name="쉼표 [0]" xfId="3" builtinId="6"/>
    <cellStyle name="쉼표 [0] 2" xfId="2" xr:uid="{00000000-0005-0000-0000-000001000000}"/>
    <cellStyle name="쉼표 [0] 3" xfId="5" xr:uid="{00000000-0005-0000-0000-000002000000}"/>
    <cellStyle name="표준" xfId="0" builtinId="0"/>
    <cellStyle name="표준 2" xfId="1" xr:uid="{00000000-0005-0000-0000-000004000000}"/>
    <cellStyle name="표준 3" xfId="4" xr:uid="{00000000-0005-0000-0000-000005000000}"/>
    <cellStyle name="표준 4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933A4-1CA2-4F67-B7E8-D3856B050A31}">
  <dimension ref="A1:E39"/>
  <sheetViews>
    <sheetView tabSelected="1" workbookViewId="0">
      <selection activeCell="A2" sqref="A2:E2"/>
    </sheetView>
  </sheetViews>
  <sheetFormatPr defaultRowHeight="16.5"/>
  <cols>
    <col min="1" max="1" width="15" bestFit="1" customWidth="1"/>
    <col min="2" max="2" width="27.625" bestFit="1" customWidth="1"/>
    <col min="3" max="3" width="29.375" bestFit="1" customWidth="1"/>
    <col min="5" max="5" width="5.75" bestFit="1" customWidth="1"/>
  </cols>
  <sheetData>
    <row r="1" spans="1:5" ht="26.25">
      <c r="A1" s="1"/>
      <c r="B1" s="1"/>
      <c r="C1" s="2"/>
      <c r="D1" s="2"/>
      <c r="E1" s="2"/>
    </row>
    <row r="2" spans="1:5" ht="26.25">
      <c r="A2" s="23" t="s">
        <v>29</v>
      </c>
      <c r="B2" s="23"/>
      <c r="C2" s="23"/>
      <c r="D2" s="23"/>
      <c r="E2" s="23"/>
    </row>
    <row r="3" spans="1:5">
      <c r="A3" s="27" t="s">
        <v>28</v>
      </c>
      <c r="B3" s="27"/>
      <c r="C3" s="27"/>
      <c r="D3" s="27"/>
      <c r="E3" s="27"/>
    </row>
    <row r="4" spans="1:5" ht="17.25" thickBot="1">
      <c r="A4" s="4"/>
      <c r="B4" s="40"/>
      <c r="C4" s="4"/>
      <c r="D4" s="41"/>
      <c r="E4" s="42" t="s">
        <v>55</v>
      </c>
    </row>
    <row r="5" spans="1:5">
      <c r="A5" s="24" t="s">
        <v>9</v>
      </c>
      <c r="B5" s="25"/>
      <c r="C5" s="26"/>
      <c r="D5" s="28" t="s">
        <v>17</v>
      </c>
      <c r="E5" s="29"/>
    </row>
    <row r="6" spans="1:5">
      <c r="A6" s="10" t="s">
        <v>0</v>
      </c>
      <c r="B6" s="11" t="s">
        <v>1</v>
      </c>
      <c r="C6" s="12" t="s">
        <v>2</v>
      </c>
      <c r="D6" s="30"/>
      <c r="E6" s="31"/>
    </row>
    <row r="7" spans="1:5">
      <c r="A7" s="18" t="s">
        <v>30</v>
      </c>
      <c r="B7" s="13"/>
      <c r="C7" s="13"/>
      <c r="D7" s="32">
        <f>SUM(D8,D14,D16,D18)</f>
        <v>238935</v>
      </c>
      <c r="E7" s="33"/>
    </row>
    <row r="8" spans="1:5">
      <c r="A8" s="16"/>
      <c r="B8" s="14" t="s">
        <v>31</v>
      </c>
      <c r="C8" s="19"/>
      <c r="D8" s="34">
        <f>SUM(D9:D13)</f>
        <v>155166.82</v>
      </c>
      <c r="E8" s="35"/>
    </row>
    <row r="9" spans="1:5">
      <c r="A9" s="16"/>
      <c r="B9" s="17"/>
      <c r="C9" s="15" t="s">
        <v>32</v>
      </c>
      <c r="D9" s="36">
        <v>17000</v>
      </c>
      <c r="E9" s="37"/>
    </row>
    <row r="10" spans="1:5">
      <c r="A10" s="16"/>
      <c r="B10" s="17"/>
      <c r="C10" s="15" t="s">
        <v>33</v>
      </c>
      <c r="D10" s="36">
        <v>11104.73</v>
      </c>
      <c r="E10" s="37"/>
    </row>
    <row r="11" spans="1:5">
      <c r="A11" s="16"/>
      <c r="B11" s="17"/>
      <c r="C11" s="15" t="s">
        <v>34</v>
      </c>
      <c r="D11" s="36">
        <v>37062.089999999997</v>
      </c>
      <c r="E11" s="37"/>
    </row>
    <row r="12" spans="1:5">
      <c r="A12" s="16"/>
      <c r="B12" s="17"/>
      <c r="C12" s="15" t="s">
        <v>35</v>
      </c>
      <c r="D12" s="36">
        <v>90000</v>
      </c>
      <c r="E12" s="37"/>
    </row>
    <row r="13" spans="1:5">
      <c r="A13" s="16"/>
      <c r="B13" s="17"/>
      <c r="C13" s="15" t="s">
        <v>36</v>
      </c>
      <c r="D13" s="36">
        <v>0</v>
      </c>
      <c r="E13" s="37"/>
    </row>
    <row r="14" spans="1:5">
      <c r="A14" s="16"/>
      <c r="B14" s="14" t="s">
        <v>37</v>
      </c>
      <c r="C14" s="19"/>
      <c r="D14" s="34">
        <f>SUM(D15:D15)</f>
        <v>42498.18</v>
      </c>
      <c r="E14" s="35"/>
    </row>
    <row r="15" spans="1:5">
      <c r="A15" s="16"/>
      <c r="B15" s="17"/>
      <c r="C15" s="15" t="s">
        <v>37</v>
      </c>
      <c r="D15" s="36">
        <v>42498.18</v>
      </c>
      <c r="E15" s="37"/>
    </row>
    <row r="16" spans="1:5">
      <c r="A16" s="16"/>
      <c r="B16" s="14" t="s">
        <v>38</v>
      </c>
      <c r="C16" s="19"/>
      <c r="D16" s="34">
        <f>SUM(D17:D17)</f>
        <v>12600</v>
      </c>
      <c r="E16" s="35"/>
    </row>
    <row r="17" spans="1:5">
      <c r="A17" s="16"/>
      <c r="B17" s="17"/>
      <c r="C17" s="15" t="s">
        <v>39</v>
      </c>
      <c r="D17" s="36">
        <v>12600</v>
      </c>
      <c r="E17" s="37"/>
    </row>
    <row r="18" spans="1:5">
      <c r="A18" s="16"/>
      <c r="B18" s="14" t="s">
        <v>40</v>
      </c>
      <c r="C18" s="19"/>
      <c r="D18" s="34">
        <f>SUM(D19:D19)</f>
        <v>28670</v>
      </c>
      <c r="E18" s="35"/>
    </row>
    <row r="19" spans="1:5">
      <c r="A19" s="16"/>
      <c r="B19" s="17"/>
      <c r="C19" s="15" t="s">
        <v>40</v>
      </c>
      <c r="D19" s="36">
        <v>28670</v>
      </c>
      <c r="E19" s="37"/>
    </row>
    <row r="20" spans="1:5">
      <c r="A20" s="18" t="s">
        <v>41</v>
      </c>
      <c r="B20" s="13"/>
      <c r="C20" s="13"/>
      <c r="D20" s="32">
        <f>SUM(D21,D23)</f>
        <v>108495</v>
      </c>
      <c r="E20" s="33"/>
    </row>
    <row r="21" spans="1:5">
      <c r="A21" s="16"/>
      <c r="B21" s="14" t="s">
        <v>42</v>
      </c>
      <c r="C21" s="19"/>
      <c r="D21" s="34">
        <f>SUM(D22:D22)</f>
        <v>0</v>
      </c>
      <c r="E21" s="35"/>
    </row>
    <row r="22" spans="1:5">
      <c r="A22" s="16"/>
      <c r="B22" s="17"/>
      <c r="C22" s="15" t="s">
        <v>42</v>
      </c>
      <c r="D22" s="36">
        <v>0</v>
      </c>
      <c r="E22" s="37"/>
    </row>
    <row r="23" spans="1:5">
      <c r="A23" s="16"/>
      <c r="B23" s="14" t="s">
        <v>43</v>
      </c>
      <c r="C23" s="19"/>
      <c r="D23" s="34">
        <f>SUM(D24:D24)</f>
        <v>108495</v>
      </c>
      <c r="E23" s="35"/>
    </row>
    <row r="24" spans="1:5">
      <c r="A24" s="16"/>
      <c r="B24" s="17"/>
      <c r="C24" s="15" t="s">
        <v>43</v>
      </c>
      <c r="D24" s="36">
        <v>108495</v>
      </c>
      <c r="E24" s="37"/>
    </row>
    <row r="25" spans="1:5">
      <c r="A25" s="18" t="s">
        <v>44</v>
      </c>
      <c r="B25" s="13"/>
      <c r="C25" s="13"/>
      <c r="D25" s="32">
        <f>SUM(D26,D28,D30,,D32)</f>
        <v>89115.86</v>
      </c>
      <c r="E25" s="33"/>
    </row>
    <row r="26" spans="1:5">
      <c r="A26" s="16"/>
      <c r="B26" s="14" t="s">
        <v>45</v>
      </c>
      <c r="C26" s="19"/>
      <c r="D26" s="34">
        <f>SUM(D27:D27)</f>
        <v>0</v>
      </c>
      <c r="E26" s="35"/>
    </row>
    <row r="27" spans="1:5">
      <c r="A27" s="16"/>
      <c r="B27" s="17"/>
      <c r="C27" s="15" t="s">
        <v>45</v>
      </c>
      <c r="D27" s="36"/>
      <c r="E27" s="37"/>
    </row>
    <row r="28" spans="1:5">
      <c r="A28" s="16"/>
      <c r="B28" s="14" t="s">
        <v>46</v>
      </c>
      <c r="C28" s="19"/>
      <c r="D28" s="34">
        <f>SUM(D29:D29)</f>
        <v>79303.39</v>
      </c>
      <c r="E28" s="35"/>
    </row>
    <row r="29" spans="1:5">
      <c r="A29" s="16"/>
      <c r="B29" s="17"/>
      <c r="C29" s="15" t="s">
        <v>46</v>
      </c>
      <c r="D29" s="36">
        <v>79303.39</v>
      </c>
      <c r="E29" s="37"/>
    </row>
    <row r="30" spans="1:5">
      <c r="A30" s="16"/>
      <c r="B30" s="14" t="s">
        <v>47</v>
      </c>
      <c r="C30" s="19"/>
      <c r="D30" s="34">
        <f>SUM(D31:D31)</f>
        <v>0</v>
      </c>
      <c r="E30" s="35"/>
    </row>
    <row r="31" spans="1:5">
      <c r="A31" s="16"/>
      <c r="B31" s="17"/>
      <c r="C31" s="15" t="s">
        <v>47</v>
      </c>
      <c r="D31" s="36"/>
      <c r="E31" s="37"/>
    </row>
    <row r="32" spans="1:5">
      <c r="A32" s="16"/>
      <c r="B32" s="14" t="s">
        <v>48</v>
      </c>
      <c r="C32" s="19"/>
      <c r="D32" s="34">
        <f>SUM(D33:D34)</f>
        <v>9812.4699999999993</v>
      </c>
      <c r="E32" s="35"/>
    </row>
    <row r="33" spans="1:5">
      <c r="A33" s="16"/>
      <c r="B33" s="17"/>
      <c r="C33" s="15" t="s">
        <v>49</v>
      </c>
      <c r="D33" s="36"/>
      <c r="E33" s="37"/>
    </row>
    <row r="34" spans="1:5">
      <c r="A34" s="16"/>
      <c r="B34" s="17"/>
      <c r="C34" s="15" t="s">
        <v>50</v>
      </c>
      <c r="D34" s="36">
        <v>9812.4699999999993</v>
      </c>
      <c r="E34" s="37"/>
    </row>
    <row r="35" spans="1:5">
      <c r="A35" s="18" t="s">
        <v>51</v>
      </c>
      <c r="B35" s="13"/>
      <c r="C35" s="13"/>
      <c r="D35" s="32">
        <f>SUM(D36)</f>
        <v>256028.88</v>
      </c>
      <c r="E35" s="33"/>
    </row>
    <row r="36" spans="1:5">
      <c r="A36" s="16"/>
      <c r="B36" s="14" t="s">
        <v>51</v>
      </c>
      <c r="C36" s="19"/>
      <c r="D36" s="34">
        <f>SUM(D37:D38)</f>
        <v>256028.88</v>
      </c>
      <c r="E36" s="35"/>
    </row>
    <row r="37" spans="1:5">
      <c r="A37" s="16"/>
      <c r="B37" s="17"/>
      <c r="C37" s="15" t="s">
        <v>52</v>
      </c>
      <c r="D37" s="36">
        <v>256028.88</v>
      </c>
      <c r="E37" s="37"/>
    </row>
    <row r="38" spans="1:5">
      <c r="A38" s="16"/>
      <c r="B38" s="17"/>
      <c r="C38" s="15" t="s">
        <v>53</v>
      </c>
      <c r="D38" s="36"/>
      <c r="E38" s="37"/>
    </row>
    <row r="39" spans="1:5" ht="17.25" thickBot="1">
      <c r="A39" s="20" t="s">
        <v>54</v>
      </c>
      <c r="B39" s="21"/>
      <c r="C39" s="22"/>
      <c r="D39" s="38">
        <f>SUM(D7,D20,D25,D35)</f>
        <v>692574.74</v>
      </c>
      <c r="E39" s="39"/>
    </row>
  </sheetData>
  <mergeCells count="38">
    <mergeCell ref="D38:E38"/>
    <mergeCell ref="A39:C39"/>
    <mergeCell ref="D39:E39"/>
    <mergeCell ref="D32:E32"/>
    <mergeCell ref="D33:E33"/>
    <mergeCell ref="D34:E34"/>
    <mergeCell ref="D35:E35"/>
    <mergeCell ref="D36:E36"/>
    <mergeCell ref="D37:E37"/>
    <mergeCell ref="D26:E26"/>
    <mergeCell ref="D27:E27"/>
    <mergeCell ref="D28:E28"/>
    <mergeCell ref="D29:E29"/>
    <mergeCell ref="D30:E30"/>
    <mergeCell ref="D31:E31"/>
    <mergeCell ref="D20:E20"/>
    <mergeCell ref="D21:E21"/>
    <mergeCell ref="D22:E22"/>
    <mergeCell ref="D23:E23"/>
    <mergeCell ref="D24:E24"/>
    <mergeCell ref="D25:E25"/>
    <mergeCell ref="D14:E14"/>
    <mergeCell ref="D15:E15"/>
    <mergeCell ref="D16:E16"/>
    <mergeCell ref="D17:E17"/>
    <mergeCell ref="D18:E18"/>
    <mergeCell ref="D19:E19"/>
    <mergeCell ref="D8:E8"/>
    <mergeCell ref="D9:E9"/>
    <mergeCell ref="D10:E10"/>
    <mergeCell ref="D11:E11"/>
    <mergeCell ref="D12:E12"/>
    <mergeCell ref="D13:E13"/>
    <mergeCell ref="A2:E2"/>
    <mergeCell ref="A3:E3"/>
    <mergeCell ref="A5:C5"/>
    <mergeCell ref="D5:E6"/>
    <mergeCell ref="D7:E7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0E542-EC93-4BB1-9988-050850A82017}">
  <dimension ref="A1:E33"/>
  <sheetViews>
    <sheetView workbookViewId="0"/>
  </sheetViews>
  <sheetFormatPr defaultRowHeight="16.5"/>
  <cols>
    <col min="1" max="1" width="17" customWidth="1"/>
    <col min="2" max="2" width="18.375" customWidth="1"/>
    <col min="3" max="3" width="27.25" customWidth="1"/>
    <col min="5" max="5" width="9.875" customWidth="1"/>
  </cols>
  <sheetData>
    <row r="1" spans="1:5" ht="26.25">
      <c r="A1" s="1"/>
      <c r="B1" s="1"/>
      <c r="C1" s="2"/>
      <c r="D1" s="2"/>
      <c r="E1" s="2"/>
    </row>
    <row r="2" spans="1:5" ht="26.25">
      <c r="A2" s="23" t="s">
        <v>15</v>
      </c>
      <c r="B2" s="23"/>
      <c r="C2" s="23"/>
      <c r="D2" s="23"/>
      <c r="E2" s="23"/>
    </row>
    <row r="3" spans="1:5">
      <c r="A3" s="27" t="s">
        <v>28</v>
      </c>
      <c r="B3" s="27"/>
      <c r="C3" s="27"/>
      <c r="D3" s="27"/>
      <c r="E3" s="27"/>
    </row>
    <row r="4" spans="1:5" ht="17.25" thickBot="1">
      <c r="A4" s="4"/>
      <c r="B4" s="3"/>
      <c r="C4" s="3"/>
      <c r="D4" s="3"/>
      <c r="E4" s="5" t="s">
        <v>27</v>
      </c>
    </row>
    <row r="5" spans="1:5">
      <c r="A5" s="24" t="s">
        <v>9</v>
      </c>
      <c r="B5" s="25"/>
      <c r="C5" s="26"/>
      <c r="D5" s="28" t="s">
        <v>17</v>
      </c>
      <c r="E5" s="29"/>
    </row>
    <row r="6" spans="1:5">
      <c r="A6" s="10" t="s">
        <v>0</v>
      </c>
      <c r="B6" s="11" t="s">
        <v>1</v>
      </c>
      <c r="C6" s="12" t="s">
        <v>2</v>
      </c>
      <c r="D6" s="30"/>
      <c r="E6" s="31"/>
    </row>
    <row r="7" spans="1:5">
      <c r="A7" s="6" t="s">
        <v>6</v>
      </c>
      <c r="B7" s="13"/>
      <c r="C7" s="13"/>
      <c r="D7" s="32">
        <f>SUM(D8)</f>
        <v>280196.17000000004</v>
      </c>
      <c r="E7" s="33"/>
    </row>
    <row r="8" spans="1:5">
      <c r="A8" s="7"/>
      <c r="B8" s="14" t="s">
        <v>6</v>
      </c>
      <c r="C8" s="8"/>
      <c r="D8" s="34">
        <f>SUM(D9:D14)</f>
        <v>280196.17000000004</v>
      </c>
      <c r="E8" s="35"/>
    </row>
    <row r="9" spans="1:5">
      <c r="A9" s="7"/>
      <c r="B9" s="9"/>
      <c r="C9" s="15" t="s">
        <v>16</v>
      </c>
      <c r="D9" s="36">
        <v>48757.96</v>
      </c>
      <c r="E9" s="37"/>
    </row>
    <row r="10" spans="1:5">
      <c r="A10" s="7"/>
      <c r="B10" s="9"/>
      <c r="C10" s="15" t="s">
        <v>19</v>
      </c>
      <c r="D10" s="36">
        <v>0</v>
      </c>
      <c r="E10" s="37"/>
    </row>
    <row r="11" spans="1:5">
      <c r="A11" s="16"/>
      <c r="B11" s="17"/>
      <c r="C11" s="15" t="s">
        <v>3</v>
      </c>
      <c r="D11" s="36">
        <v>62211.37</v>
      </c>
      <c r="E11" s="37"/>
    </row>
    <row r="12" spans="1:5">
      <c r="A12" s="16"/>
      <c r="B12" s="17"/>
      <c r="C12" s="15" t="s">
        <v>4</v>
      </c>
      <c r="D12" s="36">
        <v>86640.19</v>
      </c>
      <c r="E12" s="37"/>
    </row>
    <row r="13" spans="1:5">
      <c r="A13" s="16"/>
      <c r="B13" s="17"/>
      <c r="C13" s="15" t="s">
        <v>7</v>
      </c>
      <c r="D13" s="36">
        <v>82586.649999999994</v>
      </c>
      <c r="E13" s="37"/>
    </row>
    <row r="14" spans="1:5">
      <c r="A14" s="16"/>
      <c r="B14" s="17"/>
      <c r="C14" s="15" t="s">
        <v>8</v>
      </c>
      <c r="D14" s="36"/>
      <c r="E14" s="37"/>
    </row>
    <row r="15" spans="1:5">
      <c r="A15" s="18" t="s">
        <v>5</v>
      </c>
      <c r="B15" s="13"/>
      <c r="C15" s="13"/>
      <c r="D15" s="32">
        <f>SUM(D16,D19,D21)</f>
        <v>228751.66</v>
      </c>
      <c r="E15" s="33"/>
    </row>
    <row r="16" spans="1:5">
      <c r="A16" s="16"/>
      <c r="B16" s="14" t="s">
        <v>20</v>
      </c>
      <c r="C16" s="19"/>
      <c r="D16" s="34">
        <f>SUM(D17:D18)</f>
        <v>78157.66</v>
      </c>
      <c r="E16" s="35"/>
    </row>
    <row r="17" spans="1:5">
      <c r="A17" s="16"/>
      <c r="B17" s="17"/>
      <c r="C17" s="15" t="s">
        <v>20</v>
      </c>
      <c r="D17" s="36">
        <v>60293.29</v>
      </c>
      <c r="E17" s="37"/>
    </row>
    <row r="18" spans="1:5">
      <c r="A18" s="16"/>
      <c r="B18" s="17"/>
      <c r="C18" s="15" t="s">
        <v>21</v>
      </c>
      <c r="D18" s="36">
        <v>17864.37</v>
      </c>
      <c r="E18" s="37"/>
    </row>
    <row r="19" spans="1:5">
      <c r="A19" s="16"/>
      <c r="B19" s="14" t="s">
        <v>22</v>
      </c>
      <c r="C19" s="19"/>
      <c r="D19" s="34">
        <f>SUM(D20:D20)</f>
        <v>108495</v>
      </c>
      <c r="E19" s="35"/>
    </row>
    <row r="20" spans="1:5">
      <c r="A20" s="16"/>
      <c r="B20" s="17"/>
      <c r="C20" s="15" t="s">
        <v>22</v>
      </c>
      <c r="D20" s="36">
        <v>108495</v>
      </c>
      <c r="E20" s="37"/>
    </row>
    <row r="21" spans="1:5">
      <c r="A21" s="16"/>
      <c r="B21" s="14" t="s">
        <v>23</v>
      </c>
      <c r="C21" s="19"/>
      <c r="D21" s="34">
        <f>SUM(D22:D22)</f>
        <v>42099</v>
      </c>
      <c r="E21" s="35"/>
    </row>
    <row r="22" spans="1:5">
      <c r="A22" s="16"/>
      <c r="B22" s="17"/>
      <c r="C22" s="15" t="s">
        <v>23</v>
      </c>
      <c r="D22" s="36">
        <v>42099</v>
      </c>
      <c r="E22" s="37"/>
    </row>
    <row r="23" spans="1:5">
      <c r="A23" s="18" t="s">
        <v>10</v>
      </c>
      <c r="B23" s="13"/>
      <c r="C23" s="13"/>
      <c r="D23" s="32">
        <f>SUM(D24,,D27)</f>
        <v>9570.82</v>
      </c>
      <c r="E23" s="33"/>
    </row>
    <row r="24" spans="1:5">
      <c r="A24" s="16"/>
      <c r="B24" s="14" t="s">
        <v>11</v>
      </c>
      <c r="C24" s="19"/>
      <c r="D24" s="34">
        <f>SUM(D25:D26)</f>
        <v>0</v>
      </c>
      <c r="E24" s="35"/>
    </row>
    <row r="25" spans="1:5">
      <c r="A25" s="16"/>
      <c r="B25" s="17"/>
      <c r="C25" s="15" t="s">
        <v>24</v>
      </c>
      <c r="D25" s="36">
        <v>0</v>
      </c>
      <c r="E25" s="37"/>
    </row>
    <row r="26" spans="1:5">
      <c r="A26" s="16"/>
      <c r="B26" s="17"/>
      <c r="C26" s="15" t="s">
        <v>25</v>
      </c>
      <c r="D26" s="36">
        <v>0</v>
      </c>
      <c r="E26" s="37"/>
    </row>
    <row r="27" spans="1:5">
      <c r="A27" s="16"/>
      <c r="B27" s="14" t="s">
        <v>14</v>
      </c>
      <c r="C27" s="19"/>
      <c r="D27" s="34">
        <f>SUM(D28:D28)</f>
        <v>9570.82</v>
      </c>
      <c r="E27" s="35"/>
    </row>
    <row r="28" spans="1:5">
      <c r="A28" s="16"/>
      <c r="B28" s="17"/>
      <c r="C28" s="15" t="s">
        <v>14</v>
      </c>
      <c r="D28" s="36">
        <v>9570.82</v>
      </c>
      <c r="E28" s="37"/>
    </row>
    <row r="29" spans="1:5">
      <c r="A29" s="18" t="s">
        <v>12</v>
      </c>
      <c r="B29" s="13"/>
      <c r="C29" s="13"/>
      <c r="D29" s="32">
        <f>SUM(D30)</f>
        <v>174056.09</v>
      </c>
      <c r="E29" s="33"/>
    </row>
    <row r="30" spans="1:5">
      <c r="A30" s="16"/>
      <c r="B30" s="14" t="s">
        <v>12</v>
      </c>
      <c r="C30" s="19"/>
      <c r="D30" s="34">
        <f>SUM(D31:D32)</f>
        <v>174056.09</v>
      </c>
      <c r="E30" s="35"/>
    </row>
    <row r="31" spans="1:5">
      <c r="A31" s="16"/>
      <c r="B31" s="17"/>
      <c r="C31" s="15" t="s">
        <v>13</v>
      </c>
      <c r="D31" s="36">
        <v>136610.04999999999</v>
      </c>
      <c r="E31" s="37"/>
    </row>
    <row r="32" spans="1:5">
      <c r="A32" s="16"/>
      <c r="B32" s="17"/>
      <c r="C32" s="15" t="s">
        <v>26</v>
      </c>
      <c r="D32" s="36">
        <v>37446.04</v>
      </c>
      <c r="E32" s="37"/>
    </row>
    <row r="33" spans="1:5" ht="17.25" thickBot="1">
      <c r="A33" s="20" t="s">
        <v>18</v>
      </c>
      <c r="B33" s="21"/>
      <c r="C33" s="22"/>
      <c r="D33" s="38">
        <f>SUM(D7,D15,D23,D29)</f>
        <v>692574.74000000011</v>
      </c>
      <c r="E33" s="39"/>
    </row>
  </sheetData>
  <mergeCells count="32">
    <mergeCell ref="D32:E32"/>
    <mergeCell ref="A33:C33"/>
    <mergeCell ref="D33:E33"/>
    <mergeCell ref="D26:E26"/>
    <mergeCell ref="D27:E27"/>
    <mergeCell ref="D28:E28"/>
    <mergeCell ref="D29:E29"/>
    <mergeCell ref="D30:E30"/>
    <mergeCell ref="D31:E31"/>
    <mergeCell ref="D20:E20"/>
    <mergeCell ref="D21:E21"/>
    <mergeCell ref="D22:E22"/>
    <mergeCell ref="D23:E23"/>
    <mergeCell ref="D24:E24"/>
    <mergeCell ref="D25:E25"/>
    <mergeCell ref="D14:E14"/>
    <mergeCell ref="D15:E15"/>
    <mergeCell ref="D16:E16"/>
    <mergeCell ref="D17:E17"/>
    <mergeCell ref="D18:E18"/>
    <mergeCell ref="D19:E19"/>
    <mergeCell ref="D8:E8"/>
    <mergeCell ref="D9:E9"/>
    <mergeCell ref="D10:E10"/>
    <mergeCell ref="D11:E11"/>
    <mergeCell ref="D12:E12"/>
    <mergeCell ref="D13:E13"/>
    <mergeCell ref="A2:E2"/>
    <mergeCell ref="A3:E3"/>
    <mergeCell ref="A5:C5"/>
    <mergeCell ref="D5:E6"/>
    <mergeCell ref="D7:E7"/>
  </mergeCells>
  <phoneticPr fontId="3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2025 세입결산서</vt:lpstr>
      <vt:lpstr>2025 세출결산서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</dc:creator>
  <cp:lastModifiedBy>상화 박</cp:lastModifiedBy>
  <cp:lastPrinted>2026-02-25T16:38:53Z</cp:lastPrinted>
  <dcterms:created xsi:type="dcterms:W3CDTF">2018-10-25T07:07:13Z</dcterms:created>
  <dcterms:modified xsi:type="dcterms:W3CDTF">2026-04-06T18:03:37Z</dcterms:modified>
</cp:coreProperties>
</file>